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047857"/>
      <sz val="11"/>
    </font>
    <font>
      <name val="Calibri"/>
      <b val="1"/>
      <color rgb="00B45309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0D2137"/>
        <bgColor rgb="000D2137"/>
      </patternFill>
    </fill>
    <fill>
      <patternFill patternType="solid">
        <fgColor rgb="00B89047"/>
        <bgColor rgb="00B8904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center"/>
    </xf>
    <xf numFmtId="0" fontId="0" fillId="0" borderId="1" pivotButton="0" quotePrefix="0" xfId="0"/>
    <xf numFmtId="164" fontId="7" fillId="0" borderId="1" pivotButton="0" quotePrefix="0" xfId="0"/>
    <xf numFmtId="0" fontId="6" fillId="0" borderId="1" applyAlignment="1" pivotButton="0" quotePrefix="0" xfId="0">
      <alignment horizontal="center"/>
    </xf>
    <xf numFmtId="0" fontId="3" fillId="2" borderId="0" pivotButton="0" quotePrefix="0" xfId="0"/>
    <xf numFmtId="0" fontId="7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1" customWidth="1" min="1" max="1"/>
    <col width="16" customWidth="1" min="2" max="2"/>
    <col width="15" customWidth="1" min="3" max="3"/>
    <col width="36" customWidth="1" min="4" max="4"/>
    <col width="14" customWidth="1" min="5" max="5"/>
    <col width="17" customWidth="1" min="6" max="6"/>
    <col width="19" customWidth="1" min="7" max="7"/>
    <col width="13" customWidth="1" min="8" max="8"/>
    <col width="29" customWidth="1" min="9" max="9"/>
    <col width="41" customWidth="1" min="10" max="10"/>
  </cols>
  <sheetData>
    <row r="1">
      <c r="A1" s="1" t="inlineStr">
        <is>
          <t>DIGITAL SKILLS ACADEMY - HALDWANI</t>
        </is>
      </c>
    </row>
    <row r="2">
      <c r="A2" s="2" t="inlineStr">
        <is>
          <t>Basic Excel Module 5: Office Expenses Analysis (IF, COUNTIF, SUMIF)</t>
        </is>
      </c>
    </row>
    <row r="3"/>
    <row r="4">
      <c r="A4" s="3" t="inlineStr">
        <is>
          <t>Exp ID</t>
        </is>
      </c>
      <c r="B4" s="3" t="inlineStr">
        <is>
          <t>Expense Date</t>
        </is>
      </c>
      <c r="C4" s="3" t="inlineStr">
        <is>
          <t>Category</t>
        </is>
      </c>
      <c r="D4" s="3" t="inlineStr">
        <is>
          <t>Description</t>
        </is>
      </c>
      <c r="E4" s="3" t="inlineStr">
        <is>
          <t>Amount (₹)</t>
        </is>
      </c>
      <c r="F4" s="3" t="inlineStr">
        <is>
          <t>Payment Mode</t>
        </is>
      </c>
      <c r="G4" s="3" t="inlineStr">
        <is>
          <t>Approval Status</t>
        </is>
      </c>
      <c r="I4" s="4" t="inlineStr">
        <is>
          <t>Category Summary (SUMIF)</t>
        </is>
      </c>
      <c r="J4" s="4" t="inlineStr">
        <is>
          <t>Total Spent (₹)</t>
        </is>
      </c>
    </row>
    <row r="5">
      <c r="A5" s="5" t="inlineStr">
        <is>
          <t>EXP-01</t>
        </is>
      </c>
      <c r="B5" s="5" t="inlineStr">
        <is>
          <t>2026-08-01</t>
        </is>
      </c>
      <c r="C5" s="6" t="inlineStr">
        <is>
          <t>Rent</t>
        </is>
      </c>
      <c r="D5" s="6" t="inlineStr">
        <is>
          <t>Academy 4th Floor Monthly Rent</t>
        </is>
      </c>
      <c r="E5" s="7" t="n">
        <v>32000</v>
      </c>
      <c r="F5" s="6" t="inlineStr">
        <is>
          <t>Bank Transfer</t>
        </is>
      </c>
      <c r="G5" s="8" t="inlineStr">
        <is>
          <t>Approved</t>
        </is>
      </c>
      <c r="I5" s="9" t="inlineStr">
        <is>
          <t>Rent</t>
        </is>
      </c>
      <c r="J5" s="10">
        <f>SUMIF(C5:C14, "Rent", E5:E14)</f>
        <v/>
      </c>
    </row>
    <row r="6">
      <c r="A6" s="5" t="inlineStr">
        <is>
          <t>EXP-02</t>
        </is>
      </c>
      <c r="B6" s="5" t="inlineStr">
        <is>
          <t>2026-08-03</t>
        </is>
      </c>
      <c r="C6" s="6" t="inlineStr">
        <is>
          <t>Electricity</t>
        </is>
      </c>
      <c r="D6" s="6" t="inlineStr">
        <is>
          <t>UPCL Monthly Commercial Bill</t>
        </is>
      </c>
      <c r="E6" s="7" t="n">
        <v>8450</v>
      </c>
      <c r="F6" s="6" t="inlineStr">
        <is>
          <t>UPI</t>
        </is>
      </c>
      <c r="G6" s="8" t="inlineStr">
        <is>
          <t>Approved</t>
        </is>
      </c>
      <c r="I6" s="9" t="inlineStr">
        <is>
          <t>Electricity</t>
        </is>
      </c>
      <c r="J6" s="10">
        <f>SUMIF(C5:C14, "Electricity", E5:E14)</f>
        <v/>
      </c>
    </row>
    <row r="7">
      <c r="A7" s="5" t="inlineStr">
        <is>
          <t>EXP-03</t>
        </is>
      </c>
      <c r="B7" s="5" t="inlineStr">
        <is>
          <t>2026-08-05</t>
        </is>
      </c>
      <c r="C7" s="6" t="inlineStr">
        <is>
          <t>Internet</t>
        </is>
      </c>
      <c r="D7" s="6" t="inlineStr">
        <is>
          <t>BSNL Fiber Lease Line 300 Mbps</t>
        </is>
      </c>
      <c r="E7" s="7" t="n">
        <v>2999</v>
      </c>
      <c r="F7" s="6" t="inlineStr">
        <is>
          <t>Credit Card</t>
        </is>
      </c>
      <c r="G7" s="8" t="inlineStr">
        <is>
          <t>Approved</t>
        </is>
      </c>
      <c r="I7" s="9" t="inlineStr">
        <is>
          <t>Internet</t>
        </is>
      </c>
      <c r="J7" s="10">
        <f>SUMIF(C5:C14, "Internet", E5:E14)</f>
        <v/>
      </c>
    </row>
    <row r="8">
      <c r="A8" s="5" t="inlineStr">
        <is>
          <t>EXP-04</t>
        </is>
      </c>
      <c r="B8" s="5" t="inlineStr">
        <is>
          <t>2026-08-08</t>
        </is>
      </c>
      <c r="C8" s="6" t="inlineStr">
        <is>
          <t>Stationery</t>
        </is>
      </c>
      <c r="D8" s="6" t="inlineStr">
        <is>
          <t>A4 Paper &amp; Student Project Files</t>
        </is>
      </c>
      <c r="E8" s="7" t="n">
        <v>3600</v>
      </c>
      <c r="F8" s="6" t="inlineStr">
        <is>
          <t>Cash</t>
        </is>
      </c>
      <c r="G8" s="8" t="inlineStr">
        <is>
          <t>Approved</t>
        </is>
      </c>
      <c r="I8" s="9" t="inlineStr">
        <is>
          <t>Stationery</t>
        </is>
      </c>
      <c r="J8" s="10">
        <f>SUMIF(C5:C14, "Stationery", E5:E14)</f>
        <v/>
      </c>
    </row>
    <row r="9">
      <c r="A9" s="5" t="inlineStr">
        <is>
          <t>EXP-05</t>
        </is>
      </c>
      <c r="B9" s="5" t="inlineStr">
        <is>
          <t>2026-08-10</t>
        </is>
      </c>
      <c r="C9" s="6" t="inlineStr">
        <is>
          <t>Pantry</t>
        </is>
      </c>
      <c r="D9" s="6" t="inlineStr">
        <is>
          <t>Tea, Coffee &amp; Water Dispensers</t>
        </is>
      </c>
      <c r="E9" s="7" t="n">
        <v>2400</v>
      </c>
      <c r="F9" s="6" t="inlineStr">
        <is>
          <t>Cash</t>
        </is>
      </c>
      <c r="G9" s="8" t="inlineStr">
        <is>
          <t>Approved</t>
        </is>
      </c>
      <c r="I9" s="9" t="inlineStr">
        <is>
          <t>Pantry</t>
        </is>
      </c>
      <c r="J9" s="10">
        <f>SUMIF(C5:C14, "Pantry", E5:E14)</f>
        <v/>
      </c>
    </row>
    <row r="10">
      <c r="A10" s="5" t="inlineStr">
        <is>
          <t>EXP-06</t>
        </is>
      </c>
      <c r="B10" s="5" t="inlineStr">
        <is>
          <t>2026-08-12</t>
        </is>
      </c>
      <c r="C10" s="6" t="inlineStr">
        <is>
          <t>Marketing</t>
        </is>
      </c>
      <c r="D10" s="6" t="inlineStr">
        <is>
          <t>Haldwani Local Banner Printings</t>
        </is>
      </c>
      <c r="E10" s="7" t="n">
        <v>7500</v>
      </c>
      <c r="F10" s="6" t="inlineStr">
        <is>
          <t>UPI</t>
        </is>
      </c>
      <c r="G10" s="8" t="inlineStr">
        <is>
          <t>Approved</t>
        </is>
      </c>
      <c r="I10" s="9" t="inlineStr">
        <is>
          <t>Marketing</t>
        </is>
      </c>
      <c r="J10" s="10">
        <f>SUMIF(C5:C14, "Marketing", E5:E14)</f>
        <v/>
      </c>
    </row>
    <row r="11">
      <c r="A11" s="5" t="inlineStr">
        <is>
          <t>EXP-07</t>
        </is>
      </c>
      <c r="B11" s="5" t="inlineStr">
        <is>
          <t>2026-08-15</t>
        </is>
      </c>
      <c r="C11" s="6" t="inlineStr">
        <is>
          <t>Repairs</t>
        </is>
      </c>
      <c r="D11" s="6" t="inlineStr">
        <is>
          <t>Lab 2 AC Service &amp; Cleaning</t>
        </is>
      </c>
      <c r="E11" s="7" t="n">
        <v>3200</v>
      </c>
      <c r="F11" s="6" t="inlineStr">
        <is>
          <t>Cash</t>
        </is>
      </c>
      <c r="G11" s="11" t="inlineStr">
        <is>
          <t>Pending</t>
        </is>
      </c>
      <c r="I11" s="9" t="inlineStr">
        <is>
          <t>Repairs</t>
        </is>
      </c>
      <c r="J11" s="10">
        <f>SUMIF(C5:C14, "Repairs", E5:E14)</f>
        <v/>
      </c>
    </row>
    <row r="12">
      <c r="A12" s="5" t="inlineStr">
        <is>
          <t>EXP-08</t>
        </is>
      </c>
      <c r="B12" s="5" t="inlineStr">
        <is>
          <t>2026-08-18</t>
        </is>
      </c>
      <c r="C12" s="6" t="inlineStr">
        <is>
          <t>Stationery</t>
        </is>
      </c>
      <c r="D12" s="6" t="inlineStr">
        <is>
          <t>Whiteboard Markers &amp; Dusters</t>
        </is>
      </c>
      <c r="E12" s="7" t="n">
        <v>850</v>
      </c>
      <c r="F12" s="6" t="inlineStr">
        <is>
          <t>Cash</t>
        </is>
      </c>
      <c r="G12" s="8" t="inlineStr">
        <is>
          <t>Approved</t>
        </is>
      </c>
    </row>
    <row r="13">
      <c r="A13" s="5" t="inlineStr">
        <is>
          <t>EXP-09</t>
        </is>
      </c>
      <c r="B13" s="5" t="inlineStr">
        <is>
          <t>2026-08-20</t>
        </is>
      </c>
      <c r="C13" s="6" t="inlineStr">
        <is>
          <t>Electricity</t>
        </is>
      </c>
      <c r="D13" s="6" t="inlineStr">
        <is>
          <t>Generator Fuel Diesel Refill</t>
        </is>
      </c>
      <c r="E13" s="7" t="n">
        <v>4200</v>
      </c>
      <c r="F13" s="6" t="inlineStr">
        <is>
          <t>UPI</t>
        </is>
      </c>
      <c r="G13" s="8" t="inlineStr">
        <is>
          <t>Approved</t>
        </is>
      </c>
      <c r="I13" s="12" t="inlineStr">
        <is>
          <t>Approval Status (COUNTIF)</t>
        </is>
      </c>
      <c r="J13" s="12" t="inlineStr">
        <is>
          <t>Count</t>
        </is>
      </c>
    </row>
    <row r="14">
      <c r="A14" s="5" t="inlineStr">
        <is>
          <t>EXP-10</t>
        </is>
      </c>
      <c r="B14" s="5" t="inlineStr">
        <is>
          <t>2026-08-24</t>
        </is>
      </c>
      <c r="C14" s="6" t="inlineStr">
        <is>
          <t>Pantry</t>
        </is>
      </c>
      <c r="D14" s="6" t="inlineStr">
        <is>
          <t>Guest Refreshments &amp; Cups</t>
        </is>
      </c>
      <c r="E14" s="7" t="n">
        <v>1150</v>
      </c>
      <c r="F14" s="6" t="inlineStr">
        <is>
          <t>Cash</t>
        </is>
      </c>
      <c r="G14" s="11" t="inlineStr">
        <is>
          <t>Pending</t>
        </is>
      </c>
      <c r="I14" s="9" t="inlineStr">
        <is>
          <t>Approved Bills</t>
        </is>
      </c>
      <c r="J14" s="13">
        <f>COUNTIF(G5:G14, "Approved")</f>
        <v/>
      </c>
    </row>
    <row r="15">
      <c r="I15" s="9" t="inlineStr">
        <is>
          <t>Pending Bills</t>
        </is>
      </c>
      <c r="J15" s="13">
        <f>COUNTIF(G5:G14, "Pending")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2026-09-20T17:24:21Z</dcterms:created>
  <dcterms:modified xmlns:dcterms="http://purl.org/dc/terms/" xmlns:xsi="http://www.w3.org/2001/XMLSchema-instance" xsi:type="dcterms:W3CDTF">2026-09-20T17:24:21Z</dcterms:modified>
</cp:coreProperties>
</file>