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 &amp; Guide" sheetId="1" state="visible" r:id="rId1"/>
    <sheet xmlns:r="http://schemas.openxmlformats.org/officeDocument/2006/relationships" name="1. Inventory &amp; Formatting" sheetId="2" state="visible" r:id="rId2"/>
    <sheet xmlns:r="http://schemas.openxmlformats.org/officeDocument/2006/relationships" name="2. Student Marksheet" sheetId="3" state="visible" r:id="rId3"/>
    <sheet xmlns:r="http://schemas.openxmlformats.org/officeDocument/2006/relationships" name="3. GST Billing &amp; References" sheetId="4" state="visible" r:id="rId4"/>
    <sheet xmlns:r="http://schemas.openxmlformats.org/officeDocument/2006/relationships" name="4. Office Expenses Analysis" sheetId="5" state="visible" r:id="rId5"/>
    <sheet xmlns:r="http://schemas.openxmlformats.org/officeDocument/2006/relationships" name="5. Regional Sales &amp; Char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₹#,##0.00"/>
    <numFmt numFmtId="165" formatCode="0.0&quot;%&quot;"/>
    <numFmt numFmtId="166" formatCode="0.0"/>
    <numFmt numFmtId="167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0D2137"/>
      <sz val="12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2"/>
    </font>
    <font>
      <name val="Calibri"/>
      <b val="1"/>
      <color rgb="00047857"/>
      <sz val="11"/>
    </font>
    <font>
      <name val="Calibri"/>
      <b val="1"/>
      <color rgb="00B45309"/>
      <sz val="11"/>
    </font>
  </fonts>
  <fills count="5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F1F5F9"/>
        <bgColor rgb="00F1F5F9"/>
      </patternFill>
    </fill>
    <fill>
      <patternFill patternType="solid">
        <fgColor rgb="00B89047"/>
        <bgColor rgb="00B89047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D213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3" fontId="5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5" fontId="4" fillId="0" borderId="1" applyAlignment="1" pivotButton="0" quotePrefix="0" xfId="0">
      <alignment horizontal="center"/>
    </xf>
    <xf numFmtId="0" fontId="4" fillId="0" borderId="0" pivotButton="0" quotePrefix="0" xfId="0"/>
    <xf numFmtId="166" fontId="4" fillId="3" borderId="1" applyAlignment="1" pivotButton="0" quotePrefix="0" xfId="0">
      <alignment horizontal="center"/>
    </xf>
    <xf numFmtId="3" fontId="4" fillId="3" borderId="1" applyAlignment="1" pivotButton="0" quotePrefix="0" xfId="0">
      <alignment horizontal="center"/>
    </xf>
    <xf numFmtId="167" fontId="7" fillId="4" borderId="0" applyAlignment="1" pivotButton="0" quotePrefix="0" xfId="0">
      <alignment horizontal="center"/>
    </xf>
    <xf numFmtId="164" fontId="5" fillId="0" borderId="1" pivotButton="0" quotePrefix="0" xfId="0"/>
    <xf numFmtId="164" fontId="0" fillId="0" borderId="1" pivotButton="0" quotePrefix="0" xfId="0"/>
    <xf numFmtId="164" fontId="4" fillId="0" borderId="1" pivotButton="0" quotePrefix="0" xfId="0"/>
    <xf numFmtId="0" fontId="4" fillId="0" borderId="0" applyAlignment="1" pivotButton="0" quotePrefix="0" xfId="0">
      <alignment horizontal="right"/>
    </xf>
    <xf numFmtId="164" fontId="4" fillId="3" borderId="2" pivotButton="0" quotePrefix="0" xfId="0"/>
    <xf numFmtId="0" fontId="6" fillId="4" borderId="0" pivotButton="0" quotePrefix="0" xfId="0"/>
    <xf numFmtId="0" fontId="8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1" workbookViewId="0">
      <selection activeCell="A1" sqref="A1"/>
    </sheetView>
  </sheetViews>
  <sheetFormatPr baseColWidth="8" defaultRowHeight="15"/>
  <cols>
    <col width="104" customWidth="1" min="1" max="1"/>
    <col width="84" customWidth="1" min="2" max="2"/>
  </cols>
  <sheetData>
    <row r="1">
      <c r="A1" s="1" t="inlineStr">
        <is>
          <t>DIGITAL SKILLS ACADEMY - HALDWANI</t>
        </is>
      </c>
    </row>
    <row r="2">
      <c r="A2" s="2" t="inlineStr">
        <is>
          <t>Master Basic Microsoft Excel Course - Complete Multi-Sheet Practice Workbook</t>
        </is>
      </c>
    </row>
    <row r="3"/>
    <row r="4">
      <c r="A4" s="3" t="inlineStr">
        <is>
          <t>Classroom Practice Modules Index:</t>
        </is>
      </c>
    </row>
    <row r="5"/>
    <row r="6">
      <c r="A6" s="4" t="inlineStr">
        <is>
          <t>Tab: 1. Inventory &amp; Formatting</t>
        </is>
      </c>
      <c r="B6" s="5" t="inlineStr">
        <is>
          <t>Data entry, cell alignment, rupee currency formatting, text wrap, reorder status</t>
        </is>
      </c>
    </row>
    <row r="7">
      <c r="A7" s="4" t="inlineStr">
        <is>
          <t>Tab: 2. Student Marksheet</t>
        </is>
      </c>
      <c r="B7" s="5" t="inlineStr">
        <is>
          <t>Essential mathematical formulas: SUM, AVERAGE, MIN, MAX, COUNTA, Pass/Fail IF</t>
        </is>
      </c>
    </row>
    <row r="8">
      <c r="A8" s="4" t="inlineStr">
        <is>
          <t>Tab: 3. GST Billing &amp; References</t>
        </is>
      </c>
      <c r="B8" s="5" t="inlineStr">
        <is>
          <t>Relative referencing vs Absolute cell locking ($B$4), net and tax billing</t>
        </is>
      </c>
    </row>
    <row r="9">
      <c r="A9" s="4" t="inlineStr">
        <is>
          <t>Tab: 4. Office Expenses Analysis</t>
        </is>
      </c>
      <c r="B9" s="5" t="inlineStr">
        <is>
          <t>Conditional logic: IF, SUMIF by expense category, COUNTIF by approval status</t>
        </is>
      </c>
    </row>
    <row r="10">
      <c r="A10" s="4" t="inlineStr">
        <is>
          <t>Tab: 5. Regional Sales &amp; Charts</t>
        </is>
      </c>
      <c r="B10" s="5" t="inlineStr">
        <is>
          <t>Quarterly branch sales, multi-column summing, sorting, and charting dataset</t>
        </is>
      </c>
    </row>
    <row r="11"/>
    <row r="12"/>
    <row r="13">
      <c r="A13" s="2" t="inlineStr">
        <is>
          <t>Digital Skills Academy, Haldwani | Call/WhatsApp: +91 8979040814 | Website: digitalskillshaldwani.in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3" customWidth="1" min="1" max="1"/>
    <col width="34" customWidth="1" min="2" max="2"/>
    <col width="15" customWidth="1" min="3" max="3"/>
    <col width="13" customWidth="1" min="4" max="4"/>
    <col width="18" customWidth="1" min="5" max="5"/>
    <col width="17" customWidth="1" min="6" max="6"/>
    <col width="25" customWidth="1" min="7" max="7"/>
    <col width="45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Module 1 &amp; 2: Office Inventory &amp; Cell Formatting Practice</t>
        </is>
      </c>
    </row>
    <row r="3"/>
    <row r="4">
      <c r="A4" s="6" t="inlineStr">
        <is>
          <t>Item Code</t>
        </is>
      </c>
      <c r="B4" s="6" t="inlineStr">
        <is>
          <t>Product Name</t>
        </is>
      </c>
      <c r="C4" s="6" t="inlineStr">
        <is>
          <t>Category</t>
        </is>
      </c>
      <c r="D4" s="6" t="inlineStr">
        <is>
          <t>Stock Qty</t>
        </is>
      </c>
      <c r="E4" s="6" t="inlineStr">
        <is>
          <t>Unit Price (₹)</t>
        </is>
      </c>
      <c r="F4" s="6" t="inlineStr">
        <is>
          <t>Reorder Level</t>
        </is>
      </c>
      <c r="G4" s="6" t="inlineStr">
        <is>
          <t>Supplier</t>
        </is>
      </c>
      <c r="H4" s="6" t="inlineStr">
        <is>
          <t>Stock Status</t>
        </is>
      </c>
    </row>
    <row r="5">
      <c r="A5" s="7" t="inlineStr">
        <is>
          <t>ITM-101</t>
        </is>
      </c>
      <c r="B5" s="5" t="inlineStr">
        <is>
          <t>A4 Copier Paper (500 sheets)</t>
        </is>
      </c>
      <c r="C5" s="7" t="inlineStr">
        <is>
          <t>Stationery</t>
        </is>
      </c>
      <c r="D5" s="8" t="n">
        <v>85</v>
      </c>
      <c r="E5" s="9" t="n">
        <v>260</v>
      </c>
      <c r="F5" s="8" t="n">
        <v>20</v>
      </c>
      <c r="G5" s="5" t="inlineStr">
        <is>
          <t>Haldwani Paper Mart</t>
        </is>
      </c>
      <c r="H5" s="10">
        <f>IF(D5&lt;=F5,"REORDER NEEDED","IN STOCK")</f>
        <v/>
      </c>
    </row>
    <row r="6">
      <c r="A6" s="7" t="inlineStr">
        <is>
          <t>ITM-102</t>
        </is>
      </c>
      <c r="B6" s="5" t="inlineStr">
        <is>
          <t>Ball Point Pens (Box of 50)</t>
        </is>
      </c>
      <c r="C6" s="7" t="inlineStr">
        <is>
          <t>Stationery</t>
        </is>
      </c>
      <c r="D6" s="8" t="n">
        <v>40</v>
      </c>
      <c r="E6" s="9" t="n">
        <v>180</v>
      </c>
      <c r="F6" s="8" t="n">
        <v>15</v>
      </c>
      <c r="G6" s="5" t="inlineStr">
        <is>
          <t>Stationery World</t>
        </is>
      </c>
      <c r="H6" s="10">
        <f>IF(D6&lt;=F6,"REORDER NEEDED","IN STOCK")</f>
        <v/>
      </c>
    </row>
    <row r="7">
      <c r="A7" s="7" t="inlineStr">
        <is>
          <t>ITM-103</t>
        </is>
      </c>
      <c r="B7" s="5" t="inlineStr">
        <is>
          <t>Wireless Optical Mouse</t>
        </is>
      </c>
      <c r="C7" s="7" t="inlineStr">
        <is>
          <t>Electronics</t>
        </is>
      </c>
      <c r="D7" s="8" t="n">
        <v>18</v>
      </c>
      <c r="E7" s="9" t="n">
        <v>450</v>
      </c>
      <c r="F7" s="8" t="n">
        <v>10</v>
      </c>
      <c r="G7" s="5" t="inlineStr">
        <is>
          <t>Kumaon Tech Hub</t>
        </is>
      </c>
      <c r="H7" s="10">
        <f>IF(D7&lt;=F7,"REORDER NEEDED","IN STOCK")</f>
        <v/>
      </c>
    </row>
    <row r="8">
      <c r="A8" s="7" t="inlineStr">
        <is>
          <t>ITM-104</t>
        </is>
      </c>
      <c r="B8" s="5" t="inlineStr">
        <is>
          <t>USB Keyboard USB 2.0</t>
        </is>
      </c>
      <c r="C8" s="7" t="inlineStr">
        <is>
          <t>Electronics</t>
        </is>
      </c>
      <c r="D8" s="8" t="n">
        <v>12</v>
      </c>
      <c r="E8" s="9" t="n">
        <v>550</v>
      </c>
      <c r="F8" s="8" t="n">
        <v>10</v>
      </c>
      <c r="G8" s="5" t="inlineStr">
        <is>
          <t>Kumaon Tech Hub</t>
        </is>
      </c>
      <c r="H8" s="10">
        <f>IF(D8&lt;=F8,"REORDER NEEDED","IN STOCK")</f>
        <v/>
      </c>
    </row>
    <row r="9">
      <c r="A9" s="7" t="inlineStr">
        <is>
          <t>ITM-105</t>
        </is>
      </c>
      <c r="B9" s="5" t="inlineStr">
        <is>
          <t>HDMI Cable 2 Meter Gold</t>
        </is>
      </c>
      <c r="C9" s="7" t="inlineStr">
        <is>
          <t>Cables</t>
        </is>
      </c>
      <c r="D9" s="8" t="n">
        <v>25</v>
      </c>
      <c r="E9" s="9" t="n">
        <v>220</v>
      </c>
      <c r="F9" s="8" t="n">
        <v>8</v>
      </c>
      <c r="G9" s="5" t="inlineStr">
        <is>
          <t>Shree Cables Nainital</t>
        </is>
      </c>
      <c r="H9" s="10">
        <f>IF(D9&lt;=F9,"REORDER NEEDED","IN STOCK")</f>
        <v/>
      </c>
    </row>
    <row r="10">
      <c r="A10" s="7" t="inlineStr">
        <is>
          <t>ITM-106</t>
        </is>
      </c>
      <c r="B10" s="5" t="inlineStr">
        <is>
          <t>Spiral Notepads (Pack of 5)</t>
        </is>
      </c>
      <c r="C10" s="7" t="inlineStr">
        <is>
          <t>Stationery</t>
        </is>
      </c>
      <c r="D10" s="8" t="n">
        <v>60</v>
      </c>
      <c r="E10" s="9" t="n">
        <v>150</v>
      </c>
      <c r="F10" s="8" t="n">
        <v>20</v>
      </c>
      <c r="G10" s="5" t="inlineStr">
        <is>
          <t>Stationery World</t>
        </is>
      </c>
      <c r="H10" s="10">
        <f>IF(D10&lt;=F10,"REORDER NEEDED","IN STOCK")</f>
        <v/>
      </c>
    </row>
    <row r="11">
      <c r="A11" s="7" t="inlineStr">
        <is>
          <t>ITM-107</t>
        </is>
      </c>
      <c r="B11" s="5" t="inlineStr">
        <is>
          <t>Spike Surge Protector 4-Way</t>
        </is>
      </c>
      <c r="C11" s="7" t="inlineStr">
        <is>
          <t>Electrical</t>
        </is>
      </c>
      <c r="D11" s="8" t="n">
        <v>15</v>
      </c>
      <c r="E11" s="9" t="n">
        <v>420</v>
      </c>
      <c r="F11" s="8" t="n">
        <v>6</v>
      </c>
      <c r="G11" s="5" t="inlineStr">
        <is>
          <t>Shree Cables Nainital</t>
        </is>
      </c>
      <c r="H11" s="10">
        <f>IF(D11&lt;=F11,"REORDER NEEDED","IN STOCK")</f>
        <v/>
      </c>
    </row>
    <row r="12">
      <c r="A12" s="7" t="inlineStr">
        <is>
          <t>ITM-108</t>
        </is>
      </c>
      <c r="B12" s="5" t="inlineStr">
        <is>
          <t>Whiteboard Marker Set (4 cols)</t>
        </is>
      </c>
      <c r="C12" s="7" t="inlineStr">
        <is>
          <t>Stationery</t>
        </is>
      </c>
      <c r="D12" s="8" t="n">
        <v>30</v>
      </c>
      <c r="E12" s="9" t="n">
        <v>120</v>
      </c>
      <c r="F12" s="8" t="n">
        <v>12</v>
      </c>
      <c r="G12" s="5" t="inlineStr">
        <is>
          <t>Haldwani Paper Mart</t>
        </is>
      </c>
      <c r="H12" s="10">
        <f>IF(D12&lt;=F12,"REORDER NEEDED","IN STOCK")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6" customWidth="1" min="1" max="1"/>
    <col width="16" customWidth="1" min="2" max="2"/>
    <col width="18" customWidth="1" min="3" max="3"/>
    <col width="13" customWidth="1" min="4" max="4"/>
    <col width="13" customWidth="1" min="5" max="5"/>
    <col width="24" customWidth="1" min="6" max="6"/>
    <col width="17" customWidth="1" min="7" max="7"/>
    <col width="20" customWidth="1" min="8" max="8"/>
    <col width="21" customWidth="1" min="9" max="9"/>
    <col width="32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Basic Excel Module 3: Student Marksheet (SUM, AVERAGE, MIN, MAX, COUNTA)</t>
        </is>
      </c>
    </row>
    <row r="3"/>
    <row r="4">
      <c r="A4" s="6" t="inlineStr">
        <is>
          <t>Roll No</t>
        </is>
      </c>
      <c r="B4" s="6" t="inlineStr">
        <is>
          <t>Student Name</t>
        </is>
      </c>
      <c r="C4" s="6" t="inlineStr">
        <is>
          <t>Computer Fund.</t>
        </is>
      </c>
      <c r="D4" s="6" t="inlineStr">
        <is>
          <t>MS Word</t>
        </is>
      </c>
      <c r="E4" s="6" t="inlineStr">
        <is>
          <t>MS Excel</t>
        </is>
      </c>
      <c r="F4" s="6" t="inlineStr">
        <is>
          <t>Tally Basics</t>
        </is>
      </c>
      <c r="G4" s="6" t="inlineStr">
        <is>
          <t>Communication</t>
        </is>
      </c>
      <c r="H4" s="6" t="inlineStr">
        <is>
          <t>Total Marks</t>
        </is>
      </c>
      <c r="I4" s="6" t="inlineStr">
        <is>
          <t>Percentage (%)</t>
        </is>
      </c>
      <c r="J4" s="6" t="inlineStr">
        <is>
          <t>Result</t>
        </is>
      </c>
    </row>
    <row r="5">
      <c r="A5" s="11" t="inlineStr">
        <is>
          <t>DSA-01</t>
        </is>
      </c>
      <c r="B5" s="12" t="inlineStr">
        <is>
          <t>Rohit Bisht</t>
        </is>
      </c>
      <c r="C5" s="7" t="n">
        <v>88</v>
      </c>
      <c r="D5" s="7" t="n">
        <v>79</v>
      </c>
      <c r="E5" s="7" t="n">
        <v>92</v>
      </c>
      <c r="F5" s="7" t="n">
        <v>85</v>
      </c>
      <c r="G5" s="7" t="n">
        <v>76</v>
      </c>
      <c r="H5" s="10">
        <f>SUM(C5:G5)</f>
        <v/>
      </c>
      <c r="I5" s="13">
        <f>AVERAGE(C5:G5)</f>
        <v/>
      </c>
      <c r="J5" s="10">
        <f>IF(I5&gt;=50, "PASS", "FAIL")</f>
        <v/>
      </c>
    </row>
    <row r="6">
      <c r="A6" s="11" t="inlineStr">
        <is>
          <t>DSA-02</t>
        </is>
      </c>
      <c r="B6" s="12" t="inlineStr">
        <is>
          <t>Pooja Joshi</t>
        </is>
      </c>
      <c r="C6" s="7" t="n">
        <v>92</v>
      </c>
      <c r="D6" s="7" t="n">
        <v>85</v>
      </c>
      <c r="E6" s="7" t="n">
        <v>89</v>
      </c>
      <c r="F6" s="7" t="n">
        <v>91</v>
      </c>
      <c r="G6" s="7" t="n">
        <v>88</v>
      </c>
      <c r="H6" s="10">
        <f>SUM(C6:G6)</f>
        <v/>
      </c>
      <c r="I6" s="13">
        <f>AVERAGE(C6:G6)</f>
        <v/>
      </c>
      <c r="J6" s="10">
        <f>IF(I6&gt;=50, "PASS", "FAIL")</f>
        <v/>
      </c>
    </row>
    <row r="7">
      <c r="A7" s="11" t="inlineStr">
        <is>
          <t>DSA-03</t>
        </is>
      </c>
      <c r="B7" s="12" t="inlineStr">
        <is>
          <t>Karan Tiwari</t>
        </is>
      </c>
      <c r="C7" s="7" t="n">
        <v>65</v>
      </c>
      <c r="D7" s="7" t="n">
        <v>58</v>
      </c>
      <c r="E7" s="7" t="n">
        <v>62</v>
      </c>
      <c r="F7" s="7" t="n">
        <v>70</v>
      </c>
      <c r="G7" s="7" t="n">
        <v>68</v>
      </c>
      <c r="H7" s="10">
        <f>SUM(C7:G7)</f>
        <v/>
      </c>
      <c r="I7" s="13">
        <f>AVERAGE(C7:G7)</f>
        <v/>
      </c>
      <c r="J7" s="10">
        <f>IF(I7&gt;=50, "PASS", "FAIL")</f>
        <v/>
      </c>
    </row>
    <row r="8">
      <c r="A8" s="11" t="inlineStr">
        <is>
          <t>DSA-04</t>
        </is>
      </c>
      <c r="B8" s="12" t="inlineStr">
        <is>
          <t>Deepa Mehta</t>
        </is>
      </c>
      <c r="C8" s="7" t="n">
        <v>78</v>
      </c>
      <c r="D8" s="7" t="n">
        <v>82</v>
      </c>
      <c r="E8" s="7" t="n">
        <v>80</v>
      </c>
      <c r="F8" s="7" t="n">
        <v>84</v>
      </c>
      <c r="G8" s="7" t="n">
        <v>86</v>
      </c>
      <c r="H8" s="10">
        <f>SUM(C8:G8)</f>
        <v/>
      </c>
      <c r="I8" s="13">
        <f>AVERAGE(C8:G8)</f>
        <v/>
      </c>
      <c r="J8" s="10">
        <f>IF(I8&gt;=50, "PASS", "FAIL")</f>
        <v/>
      </c>
    </row>
    <row r="9">
      <c r="A9" s="11" t="inlineStr">
        <is>
          <t>DSA-05</t>
        </is>
      </c>
      <c r="B9" s="12" t="inlineStr">
        <is>
          <t>Vipin Pandey</t>
        </is>
      </c>
      <c r="C9" s="7" t="n">
        <v>45</v>
      </c>
      <c r="D9" s="7" t="n">
        <v>52</v>
      </c>
      <c r="E9" s="7" t="n">
        <v>48</v>
      </c>
      <c r="F9" s="7" t="n">
        <v>55</v>
      </c>
      <c r="G9" s="7" t="n">
        <v>60</v>
      </c>
      <c r="H9" s="10">
        <f>SUM(C9:G9)</f>
        <v/>
      </c>
      <c r="I9" s="13">
        <f>AVERAGE(C9:G9)</f>
        <v/>
      </c>
      <c r="J9" s="10">
        <f>IF(I9&gt;=50, "PASS", "FAIL")</f>
        <v/>
      </c>
    </row>
    <row r="10">
      <c r="A10" s="11" t="inlineStr">
        <is>
          <t>DSA-06</t>
        </is>
      </c>
      <c r="B10" s="12" t="inlineStr">
        <is>
          <t>Anjali Rawat</t>
        </is>
      </c>
      <c r="C10" s="7" t="n">
        <v>95</v>
      </c>
      <c r="D10" s="7" t="n">
        <v>91</v>
      </c>
      <c r="E10" s="7" t="n">
        <v>98</v>
      </c>
      <c r="F10" s="7" t="n">
        <v>94</v>
      </c>
      <c r="G10" s="7" t="n">
        <v>92</v>
      </c>
      <c r="H10" s="10">
        <f>SUM(C10:G10)</f>
        <v/>
      </c>
      <c r="I10" s="13">
        <f>AVERAGE(C10:G10)</f>
        <v/>
      </c>
      <c r="J10" s="10">
        <f>IF(I10&gt;=50, "PASS", "FAIL")</f>
        <v/>
      </c>
    </row>
    <row r="11">
      <c r="A11" s="11" t="inlineStr">
        <is>
          <t>DSA-07</t>
        </is>
      </c>
      <c r="B11" s="12" t="inlineStr">
        <is>
          <t>Manish Karki</t>
        </is>
      </c>
      <c r="C11" s="7" t="n">
        <v>70</v>
      </c>
      <c r="D11" s="7" t="n">
        <v>68</v>
      </c>
      <c r="E11" s="7" t="n">
        <v>74</v>
      </c>
      <c r="F11" s="7" t="n">
        <v>72</v>
      </c>
      <c r="G11" s="7" t="n">
        <v>75</v>
      </c>
      <c r="H11" s="10">
        <f>SUM(C11:G11)</f>
        <v/>
      </c>
      <c r="I11" s="13">
        <f>AVERAGE(C11:G11)</f>
        <v/>
      </c>
      <c r="J11" s="10">
        <f>IF(I11&gt;=50, "PASS", "FAIL")</f>
        <v/>
      </c>
    </row>
    <row r="12">
      <c r="A12" s="11" t="inlineStr">
        <is>
          <t>DSA-08</t>
        </is>
      </c>
      <c r="B12" s="12" t="inlineStr">
        <is>
          <t>Priya Sharma</t>
        </is>
      </c>
      <c r="C12" s="7" t="n">
        <v>84</v>
      </c>
      <c r="D12" s="7" t="n">
        <v>88</v>
      </c>
      <c r="E12" s="7" t="n">
        <v>86</v>
      </c>
      <c r="F12" s="7" t="n">
        <v>90</v>
      </c>
      <c r="G12" s="7" t="n">
        <v>85</v>
      </c>
      <c r="H12" s="10">
        <f>SUM(C12:G12)</f>
        <v/>
      </c>
      <c r="I12" s="13">
        <f>AVERAGE(C12:G12)</f>
        <v/>
      </c>
      <c r="J12" s="10">
        <f>IF(I12&gt;=50, "PASS", "FAIL")</f>
        <v/>
      </c>
    </row>
    <row r="13"/>
    <row r="14">
      <c r="F14" s="14" t="inlineStr">
        <is>
          <t>Class Average</t>
        </is>
      </c>
      <c r="H14" s="15">
        <f>AVERAGE(C5:G12)</f>
        <v/>
      </c>
    </row>
    <row r="15">
      <c r="F15" s="14" t="inlineStr">
        <is>
          <t>Highest Mark in Exam</t>
        </is>
      </c>
      <c r="H15" s="16">
        <f>MAX(C5:G12)</f>
        <v/>
      </c>
    </row>
    <row r="16">
      <c r="F16" s="14" t="inlineStr">
        <is>
          <t>Lowest Mark in Exam</t>
        </is>
      </c>
      <c r="H16" s="16">
        <f>MIN(C5:G12)</f>
        <v/>
      </c>
    </row>
    <row r="17">
      <c r="F17" s="14" t="inlineStr">
        <is>
          <t>Total Students Count</t>
        </is>
      </c>
      <c r="H17" s="16">
        <f>COUNTA(B5:B12)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34" customWidth="1" min="2" max="2"/>
    <col width="61" customWidth="1" min="3" max="3"/>
    <col width="24" customWidth="1" min="4" max="4"/>
    <col width="17" customWidth="1" min="5" max="5"/>
    <col width="16" customWidth="1" min="6" max="6"/>
    <col width="19" customWidth="1" min="7" max="7"/>
  </cols>
  <sheetData>
    <row r="1">
      <c r="A1" s="1" t="inlineStr">
        <is>
          <t>DIGITAL SKILLS TRADERS - HALDWANI</t>
        </is>
      </c>
    </row>
    <row r="2">
      <c r="A2" s="2" t="inlineStr">
        <is>
          <t>Basic Excel Module 4: Sales Invoice &amp; Absolute Referencing ($B$4)</t>
        </is>
      </c>
    </row>
    <row r="3"/>
    <row r="4">
      <c r="A4" s="14" t="inlineStr">
        <is>
          <t>Standard GST Tax Rate:</t>
        </is>
      </c>
      <c r="B4" s="17" t="n">
        <v>0.18</v>
      </c>
      <c r="C4" s="2" t="inlineStr">
        <is>
          <t>&lt;- Target Locked Cell $B$4 (Used across all invoice rows)</t>
        </is>
      </c>
    </row>
    <row r="5"/>
    <row r="6">
      <c r="A6" s="6" t="inlineStr">
        <is>
          <t>Item No</t>
        </is>
      </c>
      <c r="B6" s="6" t="inlineStr">
        <is>
          <t>Description of Goods</t>
        </is>
      </c>
      <c r="C6" s="6" t="inlineStr">
        <is>
          <t>Qty</t>
        </is>
      </c>
      <c r="D6" s="6" t="inlineStr">
        <is>
          <t>Unit Price (₹)</t>
        </is>
      </c>
      <c r="E6" s="6" t="inlineStr">
        <is>
          <t>Net Total (₹)</t>
        </is>
      </c>
      <c r="F6" s="6" t="inlineStr">
        <is>
          <t>GST 18% (₹)</t>
        </is>
      </c>
      <c r="G6" s="6" t="inlineStr">
        <is>
          <t>Grand Total (₹)</t>
        </is>
      </c>
    </row>
    <row r="7">
      <c r="A7" s="7" t="n">
        <v>1</v>
      </c>
      <c r="B7" s="5" t="inlineStr">
        <is>
          <t>Dell 24-inch IPS Monitor</t>
        </is>
      </c>
      <c r="C7" s="7" t="n">
        <v>4</v>
      </c>
      <c r="D7" s="18" t="n">
        <v>11500</v>
      </c>
      <c r="E7" s="19">
        <f>C7*D7</f>
        <v/>
      </c>
      <c r="F7" s="19">
        <f>E7*$B$4</f>
        <v/>
      </c>
      <c r="G7" s="20">
        <f>E7+F7</f>
        <v/>
      </c>
    </row>
    <row r="8">
      <c r="A8" s="7" t="n">
        <v>2</v>
      </c>
      <c r="B8" s="5" t="inlineStr">
        <is>
          <t>Logitech Wireless Combo MK220</t>
        </is>
      </c>
      <c r="C8" s="7" t="n">
        <v>12</v>
      </c>
      <c r="D8" s="18" t="n">
        <v>1250</v>
      </c>
      <c r="E8" s="19">
        <f>C8*D8</f>
        <v/>
      </c>
      <c r="F8" s="19">
        <f>E8*$B$4</f>
        <v/>
      </c>
      <c r="G8" s="20">
        <f>E8+F8</f>
        <v/>
      </c>
    </row>
    <row r="9">
      <c r="A9" s="7" t="n">
        <v>3</v>
      </c>
      <c r="B9" s="5" t="inlineStr">
        <is>
          <t>Kingston 500GB NVMe SSD</t>
        </is>
      </c>
      <c r="C9" s="7" t="n">
        <v>8</v>
      </c>
      <c r="D9" s="18" t="n">
        <v>3800</v>
      </c>
      <c r="E9" s="19">
        <f>C9*D9</f>
        <v/>
      </c>
      <c r="F9" s="19">
        <f>E9*$B$4</f>
        <v/>
      </c>
      <c r="G9" s="20">
        <f>E9+F9</f>
        <v/>
      </c>
    </row>
    <row r="10">
      <c r="A10" s="7" t="n">
        <v>4</v>
      </c>
      <c r="B10" s="5" t="inlineStr">
        <is>
          <t>Corsair 16GB DDR4 3200MHz RAM</t>
        </is>
      </c>
      <c r="C10" s="7" t="n">
        <v>10</v>
      </c>
      <c r="D10" s="18" t="n">
        <v>3200</v>
      </c>
      <c r="E10" s="19">
        <f>C10*D10</f>
        <v/>
      </c>
      <c r="F10" s="19">
        <f>E10*$B$4</f>
        <v/>
      </c>
      <c r="G10" s="20">
        <f>E10+F10</f>
        <v/>
      </c>
    </row>
    <row r="11">
      <c r="A11" s="7" t="n">
        <v>5</v>
      </c>
      <c r="B11" s="5" t="inlineStr">
        <is>
          <t>TP-Link Dual Band Wi-Fi Router</t>
        </is>
      </c>
      <c r="C11" s="7" t="n">
        <v>5</v>
      </c>
      <c r="D11" s="18" t="n">
        <v>2100</v>
      </c>
      <c r="E11" s="19">
        <f>C11*D11</f>
        <v/>
      </c>
      <c r="F11" s="19">
        <f>E11*$B$4</f>
        <v/>
      </c>
      <c r="G11" s="20">
        <f>E11+F11</f>
        <v/>
      </c>
    </row>
    <row r="12">
      <c r="A12" s="7" t="n">
        <v>6</v>
      </c>
      <c r="B12" s="5" t="inlineStr">
        <is>
          <t>CAT6 Ethernet Cable Roll 305m</t>
        </is>
      </c>
      <c r="C12" s="7" t="n">
        <v>2</v>
      </c>
      <c r="D12" s="18" t="n">
        <v>4500</v>
      </c>
      <c r="E12" s="19">
        <f>C12*D12</f>
        <v/>
      </c>
      <c r="F12" s="19">
        <f>E12*$B$4</f>
        <v/>
      </c>
      <c r="G12" s="20">
        <f>E12+F12</f>
        <v/>
      </c>
    </row>
    <row r="13">
      <c r="D13" s="21" t="inlineStr">
        <is>
          <t>TOTAL INVOICE VALUE:</t>
        </is>
      </c>
      <c r="E13" s="22">
        <f>SUM(E7:E12)</f>
        <v/>
      </c>
      <c r="F13" s="22">
        <f>SUM(F7:F12)</f>
        <v/>
      </c>
      <c r="G13" s="22">
        <f>SUM(G7:G12)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1" customWidth="1" min="1" max="1"/>
    <col width="16" customWidth="1" min="2" max="2"/>
    <col width="15" customWidth="1" min="3" max="3"/>
    <col width="36" customWidth="1" min="4" max="4"/>
    <col width="14" customWidth="1" min="5" max="5"/>
    <col width="17" customWidth="1" min="6" max="6"/>
    <col width="19" customWidth="1" min="7" max="7"/>
    <col width="13" customWidth="1" min="8" max="8"/>
    <col width="29" customWidth="1" min="9" max="9"/>
    <col width="41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Basic Excel Module 5: Office Expenses Analysis (IF, COUNTIF, SUMIF)</t>
        </is>
      </c>
    </row>
    <row r="3"/>
    <row r="4">
      <c r="A4" s="6" t="inlineStr">
        <is>
          <t>Exp ID</t>
        </is>
      </c>
      <c r="B4" s="6" t="inlineStr">
        <is>
          <t>Expense Date</t>
        </is>
      </c>
      <c r="C4" s="6" t="inlineStr">
        <is>
          <t>Category</t>
        </is>
      </c>
      <c r="D4" s="6" t="inlineStr">
        <is>
          <t>Description</t>
        </is>
      </c>
      <c r="E4" s="6" t="inlineStr">
        <is>
          <t>Amount (₹)</t>
        </is>
      </c>
      <c r="F4" s="6" t="inlineStr">
        <is>
          <t>Payment Mode</t>
        </is>
      </c>
      <c r="G4" s="6" t="inlineStr">
        <is>
          <t>Approval Status</t>
        </is>
      </c>
      <c r="I4" s="23" t="inlineStr">
        <is>
          <t>Category Summary (SUMIF)</t>
        </is>
      </c>
      <c r="J4" s="23" t="inlineStr">
        <is>
          <t>Total Spent (₹)</t>
        </is>
      </c>
    </row>
    <row r="5">
      <c r="A5" s="7" t="inlineStr">
        <is>
          <t>EXP-01</t>
        </is>
      </c>
      <c r="B5" s="7" t="inlineStr">
        <is>
          <t>2026-08-01</t>
        </is>
      </c>
      <c r="C5" s="5" t="inlineStr">
        <is>
          <t>Rent</t>
        </is>
      </c>
      <c r="D5" s="5" t="inlineStr">
        <is>
          <t>Academy 4th Floor Monthly Rent</t>
        </is>
      </c>
      <c r="E5" s="9" t="n">
        <v>32000</v>
      </c>
      <c r="F5" s="5" t="inlineStr">
        <is>
          <t>Bank Transfer</t>
        </is>
      </c>
      <c r="G5" s="24" t="inlineStr">
        <is>
          <t>Approved</t>
        </is>
      </c>
      <c r="I5" s="12" t="inlineStr">
        <is>
          <t>Rent</t>
        </is>
      </c>
      <c r="J5" s="20">
        <f>SUMIF(C5:C14, "Rent", E5:E14)</f>
        <v/>
      </c>
    </row>
    <row r="6">
      <c r="A6" s="7" t="inlineStr">
        <is>
          <t>EXP-02</t>
        </is>
      </c>
      <c r="B6" s="7" t="inlineStr">
        <is>
          <t>2026-08-03</t>
        </is>
      </c>
      <c r="C6" s="5" t="inlineStr">
        <is>
          <t>Electricity</t>
        </is>
      </c>
      <c r="D6" s="5" t="inlineStr">
        <is>
          <t>UPCL Monthly Commercial Bill</t>
        </is>
      </c>
      <c r="E6" s="9" t="n">
        <v>8450</v>
      </c>
      <c r="F6" s="5" t="inlineStr">
        <is>
          <t>UPI</t>
        </is>
      </c>
      <c r="G6" s="24" t="inlineStr">
        <is>
          <t>Approved</t>
        </is>
      </c>
      <c r="I6" s="12" t="inlineStr">
        <is>
          <t>Electricity</t>
        </is>
      </c>
      <c r="J6" s="20">
        <f>SUMIF(C5:C14, "Electricity", E5:E14)</f>
        <v/>
      </c>
    </row>
    <row r="7">
      <c r="A7" s="7" t="inlineStr">
        <is>
          <t>EXP-03</t>
        </is>
      </c>
      <c r="B7" s="7" t="inlineStr">
        <is>
          <t>2026-08-05</t>
        </is>
      </c>
      <c r="C7" s="5" t="inlineStr">
        <is>
          <t>Internet</t>
        </is>
      </c>
      <c r="D7" s="5" t="inlineStr">
        <is>
          <t>BSNL Fiber Lease Line 300 Mbps</t>
        </is>
      </c>
      <c r="E7" s="9" t="n">
        <v>2999</v>
      </c>
      <c r="F7" s="5" t="inlineStr">
        <is>
          <t>Credit Card</t>
        </is>
      </c>
      <c r="G7" s="24" t="inlineStr">
        <is>
          <t>Approved</t>
        </is>
      </c>
      <c r="I7" s="12" t="inlineStr">
        <is>
          <t>Internet</t>
        </is>
      </c>
      <c r="J7" s="20">
        <f>SUMIF(C5:C14, "Internet", E5:E14)</f>
        <v/>
      </c>
    </row>
    <row r="8">
      <c r="A8" s="7" t="inlineStr">
        <is>
          <t>EXP-04</t>
        </is>
      </c>
      <c r="B8" s="7" t="inlineStr">
        <is>
          <t>2026-08-08</t>
        </is>
      </c>
      <c r="C8" s="5" t="inlineStr">
        <is>
          <t>Stationery</t>
        </is>
      </c>
      <c r="D8" s="5" t="inlineStr">
        <is>
          <t>A4 Paper &amp; Student Project Files</t>
        </is>
      </c>
      <c r="E8" s="9" t="n">
        <v>3600</v>
      </c>
      <c r="F8" s="5" t="inlineStr">
        <is>
          <t>Cash</t>
        </is>
      </c>
      <c r="G8" s="24" t="inlineStr">
        <is>
          <t>Approved</t>
        </is>
      </c>
      <c r="I8" s="12" t="inlineStr">
        <is>
          <t>Stationery</t>
        </is>
      </c>
      <c r="J8" s="20">
        <f>SUMIF(C5:C14, "Stationery", E5:E14)</f>
        <v/>
      </c>
    </row>
    <row r="9">
      <c r="A9" s="7" t="inlineStr">
        <is>
          <t>EXP-05</t>
        </is>
      </c>
      <c r="B9" s="7" t="inlineStr">
        <is>
          <t>2026-08-10</t>
        </is>
      </c>
      <c r="C9" s="5" t="inlineStr">
        <is>
          <t>Pantry</t>
        </is>
      </c>
      <c r="D9" s="5" t="inlineStr">
        <is>
          <t>Tea, Coffee &amp; Water Dispensers</t>
        </is>
      </c>
      <c r="E9" s="9" t="n">
        <v>2400</v>
      </c>
      <c r="F9" s="5" t="inlineStr">
        <is>
          <t>Cash</t>
        </is>
      </c>
      <c r="G9" s="24" t="inlineStr">
        <is>
          <t>Approved</t>
        </is>
      </c>
      <c r="I9" s="12" t="inlineStr">
        <is>
          <t>Pantry</t>
        </is>
      </c>
      <c r="J9" s="20">
        <f>SUMIF(C5:C14, "Pantry", E5:E14)</f>
        <v/>
      </c>
    </row>
    <row r="10">
      <c r="A10" s="7" t="inlineStr">
        <is>
          <t>EXP-06</t>
        </is>
      </c>
      <c r="B10" s="7" t="inlineStr">
        <is>
          <t>2026-08-12</t>
        </is>
      </c>
      <c r="C10" s="5" t="inlineStr">
        <is>
          <t>Marketing</t>
        </is>
      </c>
      <c r="D10" s="5" t="inlineStr">
        <is>
          <t>Haldwani Local Banner Printings</t>
        </is>
      </c>
      <c r="E10" s="9" t="n">
        <v>7500</v>
      </c>
      <c r="F10" s="5" t="inlineStr">
        <is>
          <t>UPI</t>
        </is>
      </c>
      <c r="G10" s="24" t="inlineStr">
        <is>
          <t>Approved</t>
        </is>
      </c>
      <c r="I10" s="12" t="inlineStr">
        <is>
          <t>Marketing</t>
        </is>
      </c>
      <c r="J10" s="20">
        <f>SUMIF(C5:C14, "Marketing", E5:E14)</f>
        <v/>
      </c>
    </row>
    <row r="11">
      <c r="A11" s="7" t="inlineStr">
        <is>
          <t>EXP-07</t>
        </is>
      </c>
      <c r="B11" s="7" t="inlineStr">
        <is>
          <t>2026-08-15</t>
        </is>
      </c>
      <c r="C11" s="5" t="inlineStr">
        <is>
          <t>Repairs</t>
        </is>
      </c>
      <c r="D11" s="5" t="inlineStr">
        <is>
          <t>Lab 2 AC Service &amp; Cleaning</t>
        </is>
      </c>
      <c r="E11" s="9" t="n">
        <v>3200</v>
      </c>
      <c r="F11" s="5" t="inlineStr">
        <is>
          <t>Cash</t>
        </is>
      </c>
      <c r="G11" s="25" t="inlineStr">
        <is>
          <t>Pending</t>
        </is>
      </c>
      <c r="I11" s="12" t="inlineStr">
        <is>
          <t>Repairs</t>
        </is>
      </c>
      <c r="J11" s="20">
        <f>SUMIF(C5:C14, "Repairs", E5:E14)</f>
        <v/>
      </c>
    </row>
    <row r="12">
      <c r="A12" s="7" t="inlineStr">
        <is>
          <t>EXP-08</t>
        </is>
      </c>
      <c r="B12" s="7" t="inlineStr">
        <is>
          <t>2026-08-18</t>
        </is>
      </c>
      <c r="C12" s="5" t="inlineStr">
        <is>
          <t>Stationery</t>
        </is>
      </c>
      <c r="D12" s="5" t="inlineStr">
        <is>
          <t>Whiteboard Markers &amp; Dusters</t>
        </is>
      </c>
      <c r="E12" s="9" t="n">
        <v>850</v>
      </c>
      <c r="F12" s="5" t="inlineStr">
        <is>
          <t>Cash</t>
        </is>
      </c>
      <c r="G12" s="24" t="inlineStr">
        <is>
          <t>Approved</t>
        </is>
      </c>
    </row>
    <row r="13">
      <c r="A13" s="7" t="inlineStr">
        <is>
          <t>EXP-09</t>
        </is>
      </c>
      <c r="B13" s="7" t="inlineStr">
        <is>
          <t>2026-08-20</t>
        </is>
      </c>
      <c r="C13" s="5" t="inlineStr">
        <is>
          <t>Electricity</t>
        </is>
      </c>
      <c r="D13" s="5" t="inlineStr">
        <is>
          <t>Generator Fuel Diesel Refill</t>
        </is>
      </c>
      <c r="E13" s="9" t="n">
        <v>4200</v>
      </c>
      <c r="F13" s="5" t="inlineStr">
        <is>
          <t>UPI</t>
        </is>
      </c>
      <c r="G13" s="24" t="inlineStr">
        <is>
          <t>Approved</t>
        </is>
      </c>
      <c r="I13" s="26" t="inlineStr">
        <is>
          <t>Approval Status (COUNTIF)</t>
        </is>
      </c>
      <c r="J13" s="26" t="inlineStr">
        <is>
          <t>Count</t>
        </is>
      </c>
    </row>
    <row r="14">
      <c r="A14" s="7" t="inlineStr">
        <is>
          <t>EXP-10</t>
        </is>
      </c>
      <c r="B14" s="7" t="inlineStr">
        <is>
          <t>2026-08-24</t>
        </is>
      </c>
      <c r="C14" s="5" t="inlineStr">
        <is>
          <t>Pantry</t>
        </is>
      </c>
      <c r="D14" s="5" t="inlineStr">
        <is>
          <t>Guest Refreshments &amp; Cups</t>
        </is>
      </c>
      <c r="E14" s="9" t="n">
        <v>1150</v>
      </c>
      <c r="F14" s="5" t="inlineStr">
        <is>
          <t>Cash</t>
        </is>
      </c>
      <c r="G14" s="25" t="inlineStr">
        <is>
          <t>Pending</t>
        </is>
      </c>
      <c r="I14" s="12" t="inlineStr">
        <is>
          <t>Approved Bills</t>
        </is>
      </c>
      <c r="J14" s="10">
        <f>COUNTIF(G5:G14, "Approved")</f>
        <v/>
      </c>
    </row>
    <row r="15">
      <c r="I15" s="12" t="inlineStr">
        <is>
          <t>Pending Bills</t>
        </is>
      </c>
      <c r="J15" s="10">
        <f>COUNTIF(G5:G14, "Pending")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25" customWidth="1" min="2" max="2"/>
    <col width="16" customWidth="1" min="3" max="3"/>
    <col width="16" customWidth="1" min="4" max="4"/>
    <col width="16" customWidth="1" min="5" max="5"/>
    <col width="16" customWidth="1" min="6" max="6"/>
    <col width="20" customWidth="1" min="7" max="7"/>
    <col width="41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Module 6: Quarterly Sales Sorting, Filtering &amp; Chart Dataset</t>
        </is>
      </c>
    </row>
    <row r="3"/>
    <row r="4">
      <c r="A4" s="6" t="inlineStr">
        <is>
          <t>Branch Region</t>
        </is>
      </c>
      <c r="B4" s="6" t="inlineStr">
        <is>
          <t>City Location</t>
        </is>
      </c>
      <c r="C4" s="6" t="inlineStr">
        <is>
          <t>Q1 Sales (₹)</t>
        </is>
      </c>
      <c r="D4" s="6" t="inlineStr">
        <is>
          <t>Q2 Sales (₹)</t>
        </is>
      </c>
      <c r="E4" s="6" t="inlineStr">
        <is>
          <t>Q3 Sales (₹)</t>
        </is>
      </c>
      <c r="F4" s="6" t="inlineStr">
        <is>
          <t>Q4 Sales (₹)</t>
        </is>
      </c>
      <c r="G4" s="6" t="inlineStr">
        <is>
          <t>Annual Total (₹)</t>
        </is>
      </c>
      <c r="H4" s="6" t="inlineStr">
        <is>
          <t>Growth Status</t>
        </is>
      </c>
    </row>
    <row r="5">
      <c r="A5" s="12" t="inlineStr">
        <is>
          <t>Kumaon Division</t>
        </is>
      </c>
      <c r="B5" s="12" t="inlineStr">
        <is>
          <t>Haldwani Main Branch</t>
        </is>
      </c>
      <c r="C5" s="18" t="n">
        <v>185000</v>
      </c>
      <c r="D5" s="18" t="n">
        <v>210000</v>
      </c>
      <c r="E5" s="18" t="n">
        <v>245000</v>
      </c>
      <c r="F5" s="18" t="n">
        <v>290000</v>
      </c>
      <c r="G5" s="20">
        <f>SUM(C5:F5)</f>
        <v/>
      </c>
      <c r="H5" s="10">
        <f>IF(F5&gt;C5, "HIGH GROWTH", "STABLE")</f>
        <v/>
      </c>
    </row>
    <row r="6">
      <c r="A6" s="12" t="inlineStr">
        <is>
          <t>Kumaon Division</t>
        </is>
      </c>
      <c r="B6" s="12" t="inlineStr">
        <is>
          <t>Nainital Lake Branch</t>
        </is>
      </c>
      <c r="C6" s="18" t="n">
        <v>95000</v>
      </c>
      <c r="D6" s="18" t="n">
        <v>140000</v>
      </c>
      <c r="E6" s="18" t="n">
        <v>165000</v>
      </c>
      <c r="F6" s="18" t="n">
        <v>120000</v>
      </c>
      <c r="G6" s="20">
        <f>SUM(C6:F6)</f>
        <v/>
      </c>
      <c r="H6" s="10">
        <f>IF(F6&gt;C6, "HIGH GROWTH", "STABLE")</f>
        <v/>
      </c>
    </row>
    <row r="7">
      <c r="A7" s="12" t="inlineStr">
        <is>
          <t>Kumaon Division</t>
        </is>
      </c>
      <c r="B7" s="12" t="inlineStr">
        <is>
          <t>Rudrapur Industrial</t>
        </is>
      </c>
      <c r="C7" s="18" t="n">
        <v>140000</v>
      </c>
      <c r="D7" s="18" t="n">
        <v>175000</v>
      </c>
      <c r="E7" s="18" t="n">
        <v>195000</v>
      </c>
      <c r="F7" s="18" t="n">
        <v>230000</v>
      </c>
      <c r="G7" s="20">
        <f>SUM(C7:F7)</f>
        <v/>
      </c>
      <c r="H7" s="10">
        <f>IF(F7&gt;C7, "HIGH GROWTH", "STABLE")</f>
        <v/>
      </c>
    </row>
    <row r="8">
      <c r="A8" s="12" t="inlineStr">
        <is>
          <t>Kumaon Division</t>
        </is>
      </c>
      <c r="B8" s="12" t="inlineStr">
        <is>
          <t>Kashipur Branch</t>
        </is>
      </c>
      <c r="C8" s="18" t="n">
        <v>110000</v>
      </c>
      <c r="D8" s="18" t="n">
        <v>125000</v>
      </c>
      <c r="E8" s="18" t="n">
        <v>140000</v>
      </c>
      <c r="F8" s="18" t="n">
        <v>160000</v>
      </c>
      <c r="G8" s="20">
        <f>SUM(C8:F8)</f>
        <v/>
      </c>
      <c r="H8" s="10">
        <f>IF(F8&gt;C8, "HIGH GROWTH", "STABLE")</f>
        <v/>
      </c>
    </row>
    <row r="9">
      <c r="A9" s="12" t="inlineStr">
        <is>
          <t>Garhwal Division</t>
        </is>
      </c>
      <c r="B9" s="12" t="inlineStr">
        <is>
          <t>Dehradun Rajpur Rd</t>
        </is>
      </c>
      <c r="C9" s="18" t="n">
        <v>220000</v>
      </c>
      <c r="D9" s="18" t="n">
        <v>260000</v>
      </c>
      <c r="E9" s="18" t="n">
        <v>310000</v>
      </c>
      <c r="F9" s="18" t="n">
        <v>350000</v>
      </c>
      <c r="G9" s="20">
        <f>SUM(C9:F9)</f>
        <v/>
      </c>
      <c r="H9" s="10">
        <f>IF(F9&gt;C9, "HIGH GROWTH", "STABLE")</f>
        <v/>
      </c>
    </row>
    <row r="10">
      <c r="A10" s="12" t="inlineStr">
        <is>
          <t>Garhwal Division</t>
        </is>
      </c>
      <c r="B10" s="12" t="inlineStr">
        <is>
          <t>Haridwar City</t>
        </is>
      </c>
      <c r="C10" s="18" t="n">
        <v>130000</v>
      </c>
      <c r="D10" s="18" t="n">
        <v>150000</v>
      </c>
      <c r="E10" s="18" t="n">
        <v>180000</v>
      </c>
      <c r="F10" s="18" t="n">
        <v>205000</v>
      </c>
      <c r="G10" s="20">
        <f>SUM(C10:F10)</f>
        <v/>
      </c>
      <c r="H10" s="10">
        <f>IF(F10&gt;C10, "HIGH GROWTH", "STABLE")</f>
        <v/>
      </c>
    </row>
    <row r="11">
      <c r="B11" s="21" t="inlineStr">
        <is>
          <t>TOTAL REGIONAL SALES:</t>
        </is>
      </c>
      <c r="C11" s="22">
        <f>SUM(C5:C10)</f>
        <v/>
      </c>
      <c r="D11" s="22">
        <f>SUM(D5:D10)</f>
        <v/>
      </c>
      <c r="E11" s="22">
        <f>SUM(E5:E10)</f>
        <v/>
      </c>
      <c r="F11" s="22">
        <f>SUM(F5:F10)</f>
        <v/>
      </c>
      <c r="G11" s="22">
        <f>SUM(G5:G10)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